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228"/>
  <workbookPr filterPrivacy="1"/>
  <xr:revisionPtr revIDLastSave="0" documentId="13_ncr:1_{6C2D3458-EDF7-40A1-93A9-B9BBE4DC5115}" xr6:coauthVersionLast="34" xr6:coauthVersionMax="34" xr10:uidLastSave="{00000000-0000-0000-0000-000000000000}"/>
  <bookViews>
    <workbookView xWindow="0" yWindow="0" windowWidth="22263" windowHeight="12649" xr2:uid="{00000000-000D-0000-FFFF-FFFF00000000}"/>
  </bookViews>
  <sheets>
    <sheet name="Price Per Mile Calculator" sheetId="1" r:id="rId1"/>
  </sheets>
  <definedNames>
    <definedName name="broker_profit">'Price Per Mile Calculator'!$D$30</definedName>
  </definedNames>
  <calcPr calcId="179017"/>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3" i="1" l="1"/>
  <c r="I42" i="1" l="1"/>
  <c r="H42" i="1"/>
  <c r="I41" i="1"/>
  <c r="H41" i="1"/>
  <c r="I40" i="1"/>
  <c r="H40" i="1"/>
  <c r="I39" i="1"/>
  <c r="H39" i="1"/>
  <c r="I38" i="1"/>
  <c r="H38" i="1"/>
  <c r="I37" i="1"/>
  <c r="H37" i="1"/>
  <c r="I36" i="1"/>
  <c r="H36" i="1"/>
  <c r="I35" i="1"/>
  <c r="H35" i="1"/>
  <c r="I34" i="1"/>
  <c r="H34" i="1"/>
  <c r="I33" i="1"/>
  <c r="H33" i="1"/>
  <c r="C34" i="1"/>
  <c r="C35" i="1"/>
  <c r="C36" i="1"/>
  <c r="C37" i="1"/>
  <c r="C38" i="1"/>
  <c r="C39" i="1"/>
  <c r="C40" i="1"/>
  <c r="C41" i="1"/>
  <c r="C42" i="1"/>
  <c r="C33" i="1"/>
  <c r="B34" i="1"/>
  <c r="B35" i="1"/>
  <c r="B36" i="1"/>
  <c r="B37" i="1"/>
  <c r="B38" i="1"/>
  <c r="B39" i="1"/>
  <c r="B40" i="1"/>
  <c r="B41" i="1"/>
  <c r="B42" i="1"/>
  <c r="B33" i="1"/>
  <c r="L22" i="1"/>
  <c r="J42" i="1" s="1"/>
  <c r="K42" i="1" s="1"/>
  <c r="L21" i="1"/>
  <c r="J41" i="1" s="1"/>
  <c r="K41" i="1" s="1"/>
  <c r="L20" i="1"/>
  <c r="J40" i="1" s="1"/>
  <c r="K40" i="1" s="1"/>
  <c r="L19" i="1"/>
  <c r="J39" i="1" s="1"/>
  <c r="K39" i="1" s="1"/>
  <c r="L18" i="1"/>
  <c r="J38" i="1" s="1"/>
  <c r="K38" i="1" s="1"/>
  <c r="L17" i="1"/>
  <c r="J37" i="1" s="1"/>
  <c r="K37" i="1" s="1"/>
  <c r="L16" i="1"/>
  <c r="J36" i="1" s="1"/>
  <c r="K36" i="1" s="1"/>
  <c r="L15" i="1"/>
  <c r="J35" i="1" s="1"/>
  <c r="K35" i="1" s="1"/>
  <c r="L14" i="1"/>
  <c r="J34" i="1" s="1"/>
  <c r="K34" i="1" s="1"/>
  <c r="L13" i="1"/>
  <c r="J33" i="1" s="1"/>
  <c r="K33" i="1" s="1"/>
  <c r="F14" i="1"/>
  <c r="D34" i="1" s="1"/>
  <c r="E34" i="1" s="1"/>
  <c r="F15" i="1"/>
  <c r="D35" i="1" s="1"/>
  <c r="E35" i="1" s="1"/>
  <c r="F16" i="1"/>
  <c r="D36" i="1" s="1"/>
  <c r="E36" i="1" s="1"/>
  <c r="F17" i="1"/>
  <c r="D37" i="1" s="1"/>
  <c r="E37" i="1" s="1"/>
  <c r="F18" i="1"/>
  <c r="D38" i="1" s="1"/>
  <c r="E38" i="1" s="1"/>
  <c r="F19" i="1"/>
  <c r="D39" i="1" s="1"/>
  <c r="E39" i="1" s="1"/>
  <c r="F20" i="1"/>
  <c r="D40" i="1" s="1"/>
  <c r="E40" i="1" s="1"/>
  <c r="F21" i="1"/>
  <c r="D41" i="1" s="1"/>
  <c r="E41" i="1" s="1"/>
  <c r="F22" i="1"/>
  <c r="D42" i="1" s="1"/>
  <c r="E42" i="1" s="1"/>
  <c r="D33" i="1"/>
  <c r="E33" i="1" s="1"/>
  <c r="E43" i="1" l="1"/>
  <c r="D43" i="1"/>
  <c r="J43" i="1"/>
  <c r="K43" i="1"/>
  <c r="L23" i="1"/>
  <c r="F23" i="1"/>
</calcChain>
</file>

<file path=xl/sharedStrings.xml><?xml version="1.0" encoding="utf-8"?>
<sst xmlns="http://schemas.openxmlformats.org/spreadsheetml/2006/main" count="76" uniqueCount="17">
  <si>
    <t>Miles</t>
  </si>
  <si>
    <t>Pay per mile</t>
  </si>
  <si>
    <t>State A</t>
  </si>
  <si>
    <t>State B</t>
  </si>
  <si>
    <t>Pay per load</t>
  </si>
  <si>
    <t>Start</t>
  </si>
  <si>
    <t>Finish</t>
  </si>
  <si>
    <t>Average Pay Per Mile</t>
  </si>
  <si>
    <t xml:space="preserve"> </t>
  </si>
  <si>
    <t>Direction: From State A to State B</t>
  </si>
  <si>
    <t>Direction: From State B to State A</t>
  </si>
  <si>
    <t>Broker Mile</t>
  </si>
  <si>
    <t>Shipper Mile</t>
  </si>
  <si>
    <t>Average</t>
  </si>
  <si>
    <t>Broker profit:</t>
  </si>
  <si>
    <t xml:space="preserve">  </t>
  </si>
  <si>
    <t>"Broker Mile" is what a broker pays you. "Shipper Mile" is what a shipper would pay you directly (estimate)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</si>
</sst>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
  </numFmts>
  <fonts count="2" x14ac:knownFonts="1">
    <font>
      <sz val="11"/>
      <color theme="1"/>
      <name val="Calibri"/>
      <family val="2"/>
      <scheme val="minor"/>
    </font>
    <font>
      <b/>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rgb="FFFFFF00"/>
        <bgColor indexed="64"/>
      </patternFill>
    </fill>
    <fill>
      <patternFill patternType="solid">
        <fgColor theme="4" tint="-0.249977111117893"/>
        <bgColor indexed="64"/>
      </patternFill>
    </fill>
  </fills>
  <borders count="7">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1">
    <xf numFmtId="0" fontId="0" fillId="0" borderId="0"/>
  </cellStyleXfs>
  <cellXfs count="28">
    <xf numFmtId="0" fontId="0" fillId="0" borderId="0" xfId="0"/>
    <xf numFmtId="0" fontId="0" fillId="3" borderId="2" xfId="0" applyFill="1" applyBorder="1" applyAlignment="1" applyProtection="1">
      <alignment horizontal="center" vertical="top"/>
      <protection locked="0"/>
    </xf>
    <xf numFmtId="3" fontId="0" fillId="3" borderId="2" xfId="0" applyNumberFormat="1" applyFill="1" applyBorder="1" applyAlignment="1" applyProtection="1">
      <alignment horizontal="center" vertical="top"/>
      <protection locked="0"/>
    </xf>
    <xf numFmtId="165" fontId="0" fillId="3" borderId="2" xfId="0" applyNumberFormat="1" applyFill="1" applyBorder="1" applyAlignment="1" applyProtection="1">
      <alignment horizontal="center" vertical="top"/>
      <protection locked="0"/>
    </xf>
    <xf numFmtId="0" fontId="0" fillId="3" borderId="3" xfId="0" applyFill="1" applyBorder="1" applyAlignment="1" applyProtection="1">
      <alignment horizontal="center" vertical="top"/>
      <protection locked="0"/>
    </xf>
    <xf numFmtId="3" fontId="0" fillId="3" borderId="3" xfId="0" applyNumberFormat="1" applyFill="1" applyBorder="1" applyAlignment="1" applyProtection="1">
      <alignment horizontal="center" vertical="top"/>
      <protection locked="0"/>
    </xf>
    <xf numFmtId="165" fontId="0" fillId="3" borderId="3" xfId="0" applyNumberFormat="1" applyFill="1" applyBorder="1" applyAlignment="1" applyProtection="1">
      <alignment horizontal="center" vertical="top"/>
      <protection locked="0"/>
    </xf>
    <xf numFmtId="9" fontId="0" fillId="3" borderId="1" xfId="0" applyNumberFormat="1" applyFill="1" applyBorder="1" applyProtection="1">
      <protection locked="0"/>
    </xf>
    <xf numFmtId="0" fontId="0" fillId="2" borderId="0" xfId="0" applyFill="1" applyProtection="1"/>
    <xf numFmtId="0" fontId="0" fillId="0" borderId="0" xfId="0" applyFill="1" applyProtection="1"/>
    <xf numFmtId="0" fontId="0" fillId="0" borderId="0" xfId="0" applyProtection="1"/>
    <xf numFmtId="0" fontId="1" fillId="2" borderId="1" xfId="0" applyFont="1" applyFill="1" applyBorder="1" applyAlignment="1" applyProtection="1">
      <alignment horizontal="center" vertical="top"/>
    </xf>
    <xf numFmtId="0" fontId="1" fillId="2" borderId="0" xfId="0" applyFont="1" applyFill="1" applyProtection="1"/>
    <xf numFmtId="164" fontId="0" fillId="2" borderId="2" xfId="0" applyNumberFormat="1" applyFill="1" applyBorder="1" applyAlignment="1" applyProtection="1">
      <alignment horizontal="center" vertical="top"/>
    </xf>
    <xf numFmtId="0" fontId="0" fillId="2" borderId="0" xfId="0" applyFill="1" applyAlignment="1" applyProtection="1"/>
    <xf numFmtId="164" fontId="0" fillId="2" borderId="3" xfId="0" applyNumberFormat="1" applyFill="1" applyBorder="1" applyAlignment="1" applyProtection="1">
      <alignment horizontal="center" vertical="top"/>
    </xf>
    <xf numFmtId="164" fontId="1" fillId="4" borderId="1" xfId="0" applyNumberFormat="1" applyFont="1" applyFill="1" applyBorder="1" applyAlignment="1" applyProtection="1">
      <alignment horizontal="center" vertical="top"/>
    </xf>
    <xf numFmtId="0" fontId="1" fillId="2" borderId="4" xfId="0" applyFont="1" applyFill="1" applyBorder="1" applyProtection="1"/>
    <xf numFmtId="0" fontId="0" fillId="2" borderId="5" xfId="0" applyFill="1" applyBorder="1" applyProtection="1"/>
    <xf numFmtId="0" fontId="0" fillId="2" borderId="2" xfId="0" applyFill="1" applyBorder="1" applyAlignment="1" applyProtection="1">
      <alignment horizontal="center" vertical="top"/>
    </xf>
    <xf numFmtId="0" fontId="0" fillId="2" borderId="3" xfId="0" applyFill="1" applyBorder="1" applyAlignment="1" applyProtection="1">
      <alignment horizontal="center" vertical="top"/>
    </xf>
    <xf numFmtId="164" fontId="1" fillId="2" borderId="1" xfId="0" applyNumberFormat="1" applyFont="1" applyFill="1" applyBorder="1" applyAlignment="1" applyProtection="1">
      <alignment horizontal="center" vertical="top"/>
    </xf>
    <xf numFmtId="0" fontId="0" fillId="0" borderId="0" xfId="0" applyProtection="1">
      <protection locked="0"/>
    </xf>
    <xf numFmtId="0" fontId="1" fillId="2" borderId="4" xfId="0" applyFont="1" applyFill="1" applyBorder="1" applyAlignment="1" applyProtection="1">
      <alignment horizontal="center" vertical="top"/>
    </xf>
    <xf numFmtId="0" fontId="1" fillId="2" borderId="6" xfId="0" applyFont="1" applyFill="1" applyBorder="1" applyAlignment="1" applyProtection="1">
      <alignment horizontal="center" vertical="top"/>
    </xf>
    <xf numFmtId="0" fontId="1" fillId="2" borderId="5" xfId="0" applyFont="1" applyFill="1" applyBorder="1" applyAlignment="1" applyProtection="1">
      <alignment horizontal="center" vertical="top"/>
    </xf>
    <xf numFmtId="0" fontId="0" fillId="5" borderId="0" xfId="0" applyFill="1" applyAlignment="1" applyProtection="1">
      <alignment horizontal="center"/>
      <protection locked="0"/>
    </xf>
    <xf numFmtId="0" fontId="1" fillId="2" borderId="0" xfId="0" applyFont="1" applyFill="1" applyAlignment="1" applyProtection="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https://www.comcapfactoring.com/products/freight-bill-factoring/" TargetMode="External"/></Relationships>
</file>

<file path=xl/drawings/drawing1.xml><?xml version="1.0" encoding="utf-8"?>
<xdr:wsDr xmlns:xdr="http://schemas.openxmlformats.org/drawingml/2006/spreadsheetDrawing" xmlns:a="http://schemas.openxmlformats.org/drawingml/2006/main">
  <xdr:twoCellAnchor>
    <xdr:from>
      <xdr:col>0</xdr:col>
      <xdr:colOff>552586</xdr:colOff>
      <xdr:row>48</xdr:row>
      <xdr:rowOff>98677</xdr:rowOff>
    </xdr:from>
    <xdr:to>
      <xdr:col>5</xdr:col>
      <xdr:colOff>302607</xdr:colOff>
      <xdr:row>51</xdr:row>
      <xdr:rowOff>13158</xdr:rowOff>
    </xdr:to>
    <xdr:sp macro="" textlink="">
      <xdr:nvSpPr>
        <xdr:cNvPr id="2" name="TextBox 1">
          <a:extLst>
            <a:ext uri="{FF2B5EF4-FFF2-40B4-BE49-F238E27FC236}">
              <a16:creationId xmlns:a16="http://schemas.microsoft.com/office/drawing/2014/main" id="{6B3EFAA9-4184-4B95-AE90-7AB1B70EE636}"/>
            </a:ext>
          </a:extLst>
        </xdr:cNvPr>
        <xdr:cNvSpPr txBox="1"/>
      </xdr:nvSpPr>
      <xdr:spPr>
        <a:xfrm>
          <a:off x="552586" y="9005854"/>
          <a:ext cx="2953710" cy="46706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1"/>
            <a:t>Copyright Commercial Capital LLC (C) </a:t>
          </a:r>
        </a:p>
        <a:p>
          <a:r>
            <a:rPr lang="en-US" sz="900" b="1"/>
            <a:t>All right reserved</a:t>
          </a:r>
        </a:p>
      </xdr:txBody>
    </xdr:sp>
    <xdr:clientData/>
  </xdr:twoCellAnchor>
  <xdr:oneCellAnchor>
    <xdr:from>
      <xdr:col>1</xdr:col>
      <xdr:colOff>0</xdr:colOff>
      <xdr:row>0</xdr:row>
      <xdr:rowOff>0</xdr:rowOff>
    </xdr:from>
    <xdr:ext cx="6867868" cy="1388046"/>
    <xdr:sp macro="" textlink="">
      <xdr:nvSpPr>
        <xdr:cNvPr id="3" name="TextBox 2">
          <a:extLst>
            <a:ext uri="{FF2B5EF4-FFF2-40B4-BE49-F238E27FC236}">
              <a16:creationId xmlns:a16="http://schemas.microsoft.com/office/drawing/2014/main" id="{B9EC562F-B79B-4C65-BB29-E2B5C8B20C59}"/>
            </a:ext>
          </a:extLst>
        </xdr:cNvPr>
        <xdr:cNvSpPr txBox="1"/>
      </xdr:nvSpPr>
      <xdr:spPr>
        <a:xfrm>
          <a:off x="631528" y="0"/>
          <a:ext cx="6867868" cy="1388046"/>
        </a:xfrm>
        <a:prstGeom prst="rect">
          <a:avLst/>
        </a:prstGeom>
        <a:noFill/>
        <a:ln>
          <a:solidFill>
            <a:schemeClr val="tx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t>Freight Lane Pay Calculator</a:t>
          </a:r>
        </a:p>
        <a:p>
          <a:r>
            <a:rPr lang="en-US" sz="1100"/>
            <a:t>This tool is really easy to use. </a:t>
          </a:r>
          <a:r>
            <a:rPr lang="en-US" sz="1100" b="0" i="1" u="none"/>
            <a:t>You</a:t>
          </a:r>
          <a:r>
            <a:rPr lang="en-US" sz="1100" b="0" i="1" u="none" baseline="0"/>
            <a:t> can only modify fields that are in </a:t>
          </a:r>
          <a:r>
            <a:rPr lang="en-US" sz="1100" b="1" i="1" u="sng" baseline="0">
              <a:solidFill>
                <a:schemeClr val="accent1"/>
              </a:solidFill>
            </a:rPr>
            <a:t>light blue</a:t>
          </a:r>
          <a:r>
            <a:rPr lang="en-US" sz="1100" baseline="0"/>
            <a:t>. All other fields </a:t>
          </a:r>
          <a:r>
            <a:rPr lang="en-US" sz="1100" b="1" u="sng" baseline="0"/>
            <a:t>are automatically calculated and locked</a:t>
          </a:r>
          <a:r>
            <a:rPr lang="en-US" sz="1100" baseline="0"/>
            <a:t>. Enter The State the load is located in State A. Enter the destination in State B. Then, enter the number of Miles and the Pay for the load. The system calculates your pay per mile and provides an average. </a:t>
          </a:r>
          <a:r>
            <a:rPr lang="en-US" sz="1100">
              <a:solidFill>
                <a:srgbClr val="002060"/>
              </a:solidFill>
            </a:rPr>
            <a:t>Copyright</a:t>
          </a:r>
          <a:r>
            <a:rPr lang="en-US" sz="1100" baseline="0">
              <a:solidFill>
                <a:srgbClr val="002060"/>
              </a:solidFill>
            </a:rPr>
            <a:t> </a:t>
          </a:r>
          <a:r>
            <a:rPr lang="en-US" sz="1100" b="1" baseline="0">
              <a:solidFill>
                <a:srgbClr val="002060"/>
              </a:solidFill>
            </a:rPr>
            <a:t>Commercial Capital LLC </a:t>
          </a:r>
          <a:r>
            <a:rPr lang="en-US" sz="1100" baseline="0">
              <a:solidFill>
                <a:srgbClr val="002060"/>
              </a:solidFill>
            </a:rPr>
            <a:t>- All rights reserved - www.comcapfactoring.com</a:t>
          </a:r>
        </a:p>
        <a:p>
          <a:endParaRPr lang="en-US" sz="1100" baseline="0">
            <a:solidFill>
              <a:srgbClr val="002060"/>
            </a:solidFill>
          </a:endParaRPr>
        </a:p>
        <a:p>
          <a:r>
            <a:rPr lang="en-US" sz="1100">
              <a:solidFill>
                <a:sysClr val="windowText" lastClr="000000"/>
              </a:solidFill>
            </a:rPr>
            <a:t>Disclaimer: This tool is provided "as is" and comes with no warranties.  It is only provided as a learning aid.</a:t>
          </a:r>
        </a:p>
      </xdr:txBody>
    </xdr:sp>
    <xdr:clientData/>
  </xdr:oneCellAnchor>
  <xdr:oneCellAnchor>
    <xdr:from>
      <xdr:col>14</xdr:col>
      <xdr:colOff>342078</xdr:colOff>
      <xdr:row>8</xdr:row>
      <xdr:rowOff>164461</xdr:rowOff>
    </xdr:from>
    <xdr:ext cx="184731" cy="264560"/>
    <xdr:sp macro="" textlink="">
      <xdr:nvSpPr>
        <xdr:cNvPr id="4" name="TextBox 3">
          <a:extLst>
            <a:ext uri="{FF2B5EF4-FFF2-40B4-BE49-F238E27FC236}">
              <a16:creationId xmlns:a16="http://schemas.microsoft.com/office/drawing/2014/main" id="{8B0F9613-EE98-42EC-AB48-3B731F019835}"/>
            </a:ext>
          </a:extLst>
        </xdr:cNvPr>
        <xdr:cNvSpPr txBox="1"/>
      </xdr:nvSpPr>
      <xdr:spPr>
        <a:xfrm>
          <a:off x="9097951" y="163802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xdr:col>
      <xdr:colOff>0</xdr:colOff>
      <xdr:row>24</xdr:row>
      <xdr:rowOff>1</xdr:rowOff>
    </xdr:from>
    <xdr:to>
      <xdr:col>12</xdr:col>
      <xdr:colOff>39471</xdr:colOff>
      <xdr:row>26</xdr:row>
      <xdr:rowOff>65786</xdr:rowOff>
    </xdr:to>
    <xdr:sp macro="" textlink="">
      <xdr:nvSpPr>
        <xdr:cNvPr id="5" name="TextBox 4">
          <a:extLst>
            <a:ext uri="{FF2B5EF4-FFF2-40B4-BE49-F238E27FC236}">
              <a16:creationId xmlns:a16="http://schemas.microsoft.com/office/drawing/2014/main" id="{D2F3C9A4-7B85-4483-96F2-A836E042477F}"/>
            </a:ext>
          </a:extLst>
        </xdr:cNvPr>
        <xdr:cNvSpPr txBox="1"/>
      </xdr:nvSpPr>
      <xdr:spPr>
        <a:xfrm>
          <a:off x="631528" y="4447011"/>
          <a:ext cx="6900760" cy="4341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Shipper</a:t>
          </a:r>
          <a:r>
            <a:rPr lang="en-US" sz="1100" b="1" baseline="0"/>
            <a:t> Payment Calculator: </a:t>
          </a:r>
          <a:r>
            <a:rPr lang="en-US" sz="1100" baseline="0"/>
            <a:t>Enter the expected Broker Profit. The tool uses all the numbers from the table above and calculates the approximate amount that a shipper is paying a broker.</a:t>
          </a:r>
          <a:endParaRPr lang="en-US" sz="1100"/>
        </a:p>
      </xdr:txBody>
    </xdr:sp>
    <xdr:clientData/>
  </xdr:twoCellAnchor>
  <xdr:twoCellAnchor>
    <xdr:from>
      <xdr:col>0</xdr:col>
      <xdr:colOff>605215</xdr:colOff>
      <xdr:row>44</xdr:row>
      <xdr:rowOff>0</xdr:rowOff>
    </xdr:from>
    <xdr:to>
      <xdr:col>11</xdr:col>
      <xdr:colOff>690735</xdr:colOff>
      <xdr:row>47</xdr:row>
      <xdr:rowOff>111833</xdr:rowOff>
    </xdr:to>
    <xdr:sp macro="" textlink="">
      <xdr:nvSpPr>
        <xdr:cNvPr id="8" name="TextBox 7">
          <a:hlinkClick xmlns:r="http://schemas.openxmlformats.org/officeDocument/2006/relationships" r:id="rId1"/>
          <a:extLst>
            <a:ext uri="{FF2B5EF4-FFF2-40B4-BE49-F238E27FC236}">
              <a16:creationId xmlns:a16="http://schemas.microsoft.com/office/drawing/2014/main" id="{5FF382FA-0A74-4E5A-B929-0310714BD0D5}"/>
            </a:ext>
          </a:extLst>
        </xdr:cNvPr>
        <xdr:cNvSpPr txBox="1"/>
      </xdr:nvSpPr>
      <xdr:spPr>
        <a:xfrm>
          <a:off x="605215" y="8170394"/>
          <a:ext cx="6834976" cy="664420"/>
        </a:xfrm>
        <a:prstGeom prst="rect">
          <a:avLst/>
        </a:prstGeom>
        <a:solidFill>
          <a:schemeClr val="lt1"/>
        </a:solidFill>
        <a:ln w="952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Are your shippers and freight brokers paying your invoices in 30 to 60 days? </a:t>
          </a:r>
          <a:r>
            <a:rPr lang="en-US" sz="1100"/>
            <a:t>Do you need funds sooner? Commercial Capital can provide you an advance for slow paying invoices. For more information, </a:t>
          </a:r>
          <a:r>
            <a:rPr lang="en-US" sz="1100" b="1"/>
            <a:t>click here</a:t>
          </a:r>
          <a:r>
            <a:rPr lang="en-US" sz="1100"/>
            <a:t>,</a:t>
          </a:r>
          <a:r>
            <a:rPr lang="en-US" sz="1100" baseline="0"/>
            <a:t> </a:t>
          </a:r>
          <a:r>
            <a:rPr lang="en-US" sz="1100"/>
            <a:t>call (877) 300 3258, or visit</a:t>
          </a:r>
          <a:r>
            <a:rPr lang="en-US" sz="1100" baseline="0"/>
            <a:t> www.comcapfactoring.com</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0"/>
  <sheetViews>
    <sheetView tabSelected="1" zoomScaleNormal="100" workbookViewId="0">
      <selection activeCell="I18" sqref="I18"/>
    </sheetView>
  </sheetViews>
  <sheetFormatPr defaultRowHeight="14.5" x14ac:dyDescent="0.35"/>
  <cols>
    <col min="2" max="2" width="6.90625" customWidth="1"/>
    <col min="3" max="3" width="7.08984375" customWidth="1"/>
    <col min="4" max="4" width="10.81640625" customWidth="1"/>
    <col min="5" max="5" width="10.7265625" customWidth="1"/>
    <col min="6" max="6" width="10.26953125" customWidth="1"/>
    <col min="7" max="7" width="2.81640625" customWidth="1"/>
    <col min="8" max="8" width="7.36328125" customWidth="1"/>
    <col min="9" max="9" width="7.08984375" customWidth="1"/>
    <col min="10" max="10" width="10.6328125" customWidth="1"/>
    <col min="11" max="11" width="10.81640625" customWidth="1"/>
    <col min="12" max="12" width="10.26953125" customWidth="1"/>
  </cols>
  <sheetData>
    <row r="1" spans="1:16" x14ac:dyDescent="0.35">
      <c r="A1" s="8"/>
      <c r="B1" s="8"/>
      <c r="C1" s="8"/>
      <c r="D1" s="8"/>
      <c r="E1" s="8"/>
      <c r="F1" s="8"/>
      <c r="G1" s="8"/>
      <c r="H1" s="8"/>
      <c r="I1" s="8"/>
      <c r="J1" s="8"/>
      <c r="K1" s="8"/>
      <c r="L1" s="8"/>
      <c r="M1" s="8"/>
      <c r="N1" s="9"/>
      <c r="O1" s="10"/>
      <c r="P1" s="10"/>
    </row>
    <row r="2" spans="1:16" x14ac:dyDescent="0.35">
      <c r="A2" s="8"/>
      <c r="B2" s="8"/>
      <c r="C2" s="8"/>
      <c r="D2" s="8"/>
      <c r="E2" s="8"/>
      <c r="F2" s="8"/>
      <c r="G2" s="8"/>
      <c r="H2" s="8"/>
      <c r="I2" s="8"/>
      <c r="J2" s="8"/>
      <c r="K2" s="8"/>
      <c r="L2" s="8"/>
      <c r="M2" s="8"/>
      <c r="N2" s="9"/>
      <c r="O2" s="10"/>
      <c r="P2" s="10"/>
    </row>
    <row r="3" spans="1:16" x14ac:dyDescent="0.35">
      <c r="A3" s="8"/>
      <c r="B3" s="8"/>
      <c r="C3" s="8"/>
      <c r="D3" s="8"/>
      <c r="E3" s="8"/>
      <c r="F3" s="8"/>
      <c r="G3" s="8"/>
      <c r="H3" s="8"/>
      <c r="I3" s="8"/>
      <c r="J3" s="8"/>
      <c r="K3" s="8"/>
      <c r="L3" s="8"/>
      <c r="M3" s="8"/>
      <c r="N3" s="9"/>
      <c r="O3" s="10"/>
      <c r="P3" s="10"/>
    </row>
    <row r="4" spans="1:16" x14ac:dyDescent="0.35">
      <c r="A4" s="8"/>
      <c r="B4" s="8"/>
      <c r="C4" s="8"/>
      <c r="D4" s="8"/>
      <c r="E4" s="8"/>
      <c r="F4" s="8"/>
      <c r="G4" s="8"/>
      <c r="H4" s="8"/>
      <c r="I4" s="8"/>
      <c r="J4" s="8"/>
      <c r="K4" s="8"/>
      <c r="L4" s="8"/>
      <c r="M4" s="8"/>
      <c r="N4" s="9"/>
      <c r="O4" s="10"/>
      <c r="P4" s="10"/>
    </row>
    <row r="5" spans="1:16" x14ac:dyDescent="0.35">
      <c r="A5" s="8"/>
      <c r="B5" s="8"/>
      <c r="C5" s="8"/>
      <c r="D5" s="8"/>
      <c r="E5" s="8"/>
      <c r="F5" s="8"/>
      <c r="G5" s="8"/>
      <c r="H5" s="8"/>
      <c r="I5" s="8"/>
      <c r="J5" s="8"/>
      <c r="K5" s="8"/>
      <c r="L5" s="8"/>
      <c r="M5" s="8"/>
      <c r="N5" s="9"/>
      <c r="O5" s="10"/>
      <c r="P5" s="10"/>
    </row>
    <row r="6" spans="1:16" x14ac:dyDescent="0.35">
      <c r="A6" s="8"/>
      <c r="B6" s="8"/>
      <c r="C6" s="8"/>
      <c r="D6" s="8"/>
      <c r="E6" s="8"/>
      <c r="F6" s="8"/>
      <c r="G6" s="8"/>
      <c r="H6" s="8"/>
      <c r="I6" s="8"/>
      <c r="J6" s="8"/>
      <c r="K6" s="8"/>
      <c r="L6" s="8"/>
      <c r="M6" s="8"/>
      <c r="N6" s="9"/>
      <c r="O6" s="10"/>
      <c r="P6" s="10"/>
    </row>
    <row r="7" spans="1:16" x14ac:dyDescent="0.35">
      <c r="A7" s="8"/>
      <c r="B7" s="8"/>
      <c r="C7" s="8"/>
      <c r="D7" s="8"/>
      <c r="E7" s="8"/>
      <c r="F7" s="8"/>
      <c r="G7" s="8"/>
      <c r="H7" s="8"/>
      <c r="I7" s="8"/>
      <c r="J7" s="8"/>
      <c r="K7" s="8"/>
      <c r="L7" s="8"/>
      <c r="M7" s="8"/>
      <c r="N7" s="9"/>
      <c r="O7" s="10"/>
      <c r="P7" s="10"/>
    </row>
    <row r="8" spans="1:16" x14ac:dyDescent="0.35">
      <c r="A8" s="8"/>
      <c r="B8" s="8"/>
      <c r="C8" s="8"/>
      <c r="D8" s="8"/>
      <c r="E8" s="8"/>
      <c r="F8" s="8"/>
      <c r="G8" s="8"/>
      <c r="H8" s="8"/>
      <c r="I8" s="8"/>
      <c r="J8" s="8"/>
      <c r="K8" s="8"/>
      <c r="L8" s="8"/>
      <c r="M8" s="8"/>
      <c r="N8" s="9"/>
      <c r="O8" s="10"/>
      <c r="P8" s="10"/>
    </row>
    <row r="9" spans="1:16" x14ac:dyDescent="0.35">
      <c r="A9" s="8"/>
      <c r="B9" s="8"/>
      <c r="C9" s="8"/>
      <c r="D9" s="8"/>
      <c r="E9" s="8"/>
      <c r="F9" s="8"/>
      <c r="G9" s="8"/>
      <c r="H9" s="8"/>
      <c r="I9" s="8"/>
      <c r="J9" s="8"/>
      <c r="K9" s="8"/>
      <c r="L9" s="8"/>
      <c r="M9" s="8"/>
      <c r="N9" s="9"/>
      <c r="O9" s="10"/>
      <c r="P9" s="10"/>
    </row>
    <row r="10" spans="1:16" x14ac:dyDescent="0.35">
      <c r="A10" s="8"/>
      <c r="B10" s="26" t="s">
        <v>9</v>
      </c>
      <c r="C10" s="26"/>
      <c r="D10" s="26"/>
      <c r="E10" s="26"/>
      <c r="F10" s="26"/>
      <c r="G10" s="22"/>
      <c r="H10" s="26" t="s">
        <v>10</v>
      </c>
      <c r="I10" s="26"/>
      <c r="J10" s="26"/>
      <c r="K10" s="26"/>
      <c r="L10" s="26"/>
      <c r="M10" s="8"/>
      <c r="N10" s="9"/>
      <c r="O10" s="10" t="s">
        <v>8</v>
      </c>
      <c r="P10" s="10"/>
    </row>
    <row r="11" spans="1:16" ht="15.05" thickBot="1" x14ac:dyDescent="0.4">
      <c r="A11" s="8"/>
      <c r="B11" s="8"/>
      <c r="C11" s="8"/>
      <c r="D11" s="8"/>
      <c r="E11" s="8"/>
      <c r="F11" s="8"/>
      <c r="G11" s="8"/>
      <c r="H11" s="8"/>
      <c r="I11" s="8"/>
      <c r="J11" s="8"/>
      <c r="K11" s="8"/>
      <c r="L11" s="8"/>
      <c r="M11" s="8"/>
      <c r="N11" s="9"/>
      <c r="O11" s="10" t="s">
        <v>8</v>
      </c>
      <c r="P11" s="10"/>
    </row>
    <row r="12" spans="1:16" ht="15.05" thickBot="1" x14ac:dyDescent="0.4">
      <c r="A12" s="8"/>
      <c r="B12" s="11" t="s">
        <v>5</v>
      </c>
      <c r="C12" s="11" t="s">
        <v>6</v>
      </c>
      <c r="D12" s="11" t="s">
        <v>0</v>
      </c>
      <c r="E12" s="11" t="s">
        <v>4</v>
      </c>
      <c r="F12" s="11" t="s">
        <v>1</v>
      </c>
      <c r="G12" s="12"/>
      <c r="H12" s="11" t="s">
        <v>5</v>
      </c>
      <c r="I12" s="11" t="s">
        <v>6</v>
      </c>
      <c r="J12" s="11" t="s">
        <v>0</v>
      </c>
      <c r="K12" s="11" t="s">
        <v>4</v>
      </c>
      <c r="L12" s="11" t="s">
        <v>1</v>
      </c>
      <c r="M12" s="8"/>
      <c r="N12" s="9"/>
      <c r="O12" s="10" t="s">
        <v>8</v>
      </c>
      <c r="P12" s="10"/>
    </row>
    <row r="13" spans="1:16" x14ac:dyDescent="0.35">
      <c r="A13" s="8"/>
      <c r="B13" s="1" t="s">
        <v>2</v>
      </c>
      <c r="C13" s="1" t="s">
        <v>3</v>
      </c>
      <c r="D13" s="2">
        <v>1500</v>
      </c>
      <c r="E13" s="3">
        <v>3500</v>
      </c>
      <c r="F13" s="13">
        <f>E13/D13</f>
        <v>2.3333333333333335</v>
      </c>
      <c r="G13" s="8"/>
      <c r="H13" s="1" t="s">
        <v>3</v>
      </c>
      <c r="I13" s="1" t="s">
        <v>2</v>
      </c>
      <c r="J13" s="2">
        <v>1500</v>
      </c>
      <c r="K13" s="3">
        <v>4500</v>
      </c>
      <c r="L13" s="13">
        <f>K13/J13</f>
        <v>3</v>
      </c>
      <c r="M13" s="8"/>
      <c r="N13" s="9"/>
      <c r="O13" s="10"/>
      <c r="P13" s="10"/>
    </row>
    <row r="14" spans="1:16" x14ac:dyDescent="0.35">
      <c r="A14" s="8"/>
      <c r="B14" s="1" t="s">
        <v>2</v>
      </c>
      <c r="C14" s="1" t="s">
        <v>3</v>
      </c>
      <c r="D14" s="2">
        <v>1555</v>
      </c>
      <c r="E14" s="3">
        <v>3650</v>
      </c>
      <c r="F14" s="13">
        <f t="shared" ref="F14:F22" si="0">E14/D14</f>
        <v>2.347266881028939</v>
      </c>
      <c r="G14" s="8"/>
      <c r="H14" s="1" t="s">
        <v>3</v>
      </c>
      <c r="I14" s="1" t="s">
        <v>2</v>
      </c>
      <c r="J14" s="2">
        <v>1555</v>
      </c>
      <c r="K14" s="3">
        <v>5000</v>
      </c>
      <c r="L14" s="13">
        <f t="shared" ref="L14:L22" si="1">K14/J14</f>
        <v>3.215434083601286</v>
      </c>
      <c r="M14" s="8"/>
      <c r="N14" s="9"/>
      <c r="O14" s="10"/>
      <c r="P14" s="10"/>
    </row>
    <row r="15" spans="1:16" x14ac:dyDescent="0.35">
      <c r="A15" s="8"/>
      <c r="B15" s="1" t="s">
        <v>2</v>
      </c>
      <c r="C15" s="1" t="s">
        <v>3</v>
      </c>
      <c r="D15" s="2">
        <v>1467</v>
      </c>
      <c r="E15" s="3">
        <v>3700</v>
      </c>
      <c r="F15" s="13">
        <f t="shared" si="0"/>
        <v>2.5221540558963871</v>
      </c>
      <c r="G15" s="8"/>
      <c r="H15" s="1" t="s">
        <v>3</v>
      </c>
      <c r="I15" s="1" t="s">
        <v>2</v>
      </c>
      <c r="J15" s="2">
        <v>1467</v>
      </c>
      <c r="K15" s="3">
        <v>5100</v>
      </c>
      <c r="L15" s="13">
        <f t="shared" si="1"/>
        <v>3.4764826175869121</v>
      </c>
      <c r="M15" s="8"/>
      <c r="N15" s="9"/>
      <c r="O15" s="10"/>
      <c r="P15" s="10"/>
    </row>
    <row r="16" spans="1:16" x14ac:dyDescent="0.35">
      <c r="A16" s="8"/>
      <c r="B16" s="1" t="s">
        <v>2</v>
      </c>
      <c r="C16" s="1" t="s">
        <v>3</v>
      </c>
      <c r="D16" s="2">
        <v>1589</v>
      </c>
      <c r="E16" s="3">
        <v>3900</v>
      </c>
      <c r="F16" s="13">
        <f t="shared" si="0"/>
        <v>2.4543738200125866</v>
      </c>
      <c r="G16" s="8"/>
      <c r="H16" s="1" t="s">
        <v>3</v>
      </c>
      <c r="I16" s="1" t="s">
        <v>2</v>
      </c>
      <c r="J16" s="2">
        <v>1589</v>
      </c>
      <c r="K16" s="3">
        <v>6100</v>
      </c>
      <c r="L16" s="13">
        <f t="shared" si="1"/>
        <v>3.8388923851478918</v>
      </c>
      <c r="M16" s="8"/>
      <c r="N16" s="9"/>
      <c r="O16" s="10"/>
      <c r="P16" s="10"/>
    </row>
    <row r="17" spans="1:16" x14ac:dyDescent="0.35">
      <c r="A17" s="8"/>
      <c r="B17" s="1" t="s">
        <v>2</v>
      </c>
      <c r="C17" s="1" t="s">
        <v>3</v>
      </c>
      <c r="D17" s="2">
        <v>1478</v>
      </c>
      <c r="E17" s="3">
        <v>4000</v>
      </c>
      <c r="F17" s="13">
        <f t="shared" si="0"/>
        <v>2.7063599458728009</v>
      </c>
      <c r="G17" s="8"/>
      <c r="H17" s="1" t="s">
        <v>3</v>
      </c>
      <c r="I17" s="1" t="s">
        <v>2</v>
      </c>
      <c r="J17" s="2">
        <v>1478</v>
      </c>
      <c r="K17" s="3">
        <v>5500</v>
      </c>
      <c r="L17" s="13">
        <f t="shared" si="1"/>
        <v>3.7212449255751014</v>
      </c>
      <c r="M17" s="8"/>
      <c r="N17" s="9"/>
      <c r="O17" s="10"/>
      <c r="P17" s="10"/>
    </row>
    <row r="18" spans="1:16" x14ac:dyDescent="0.35">
      <c r="A18" s="8"/>
      <c r="B18" s="1" t="s">
        <v>2</v>
      </c>
      <c r="C18" s="1" t="s">
        <v>3</v>
      </c>
      <c r="D18" s="2">
        <v>1543</v>
      </c>
      <c r="E18" s="3">
        <v>5100</v>
      </c>
      <c r="F18" s="13">
        <f t="shared" si="0"/>
        <v>3.3052495139338949</v>
      </c>
      <c r="G18" s="8"/>
      <c r="H18" s="1" t="s">
        <v>3</v>
      </c>
      <c r="I18" s="1" t="s">
        <v>2</v>
      </c>
      <c r="J18" s="2">
        <v>1543</v>
      </c>
      <c r="K18" s="3">
        <v>5300</v>
      </c>
      <c r="L18" s="13">
        <f t="shared" si="1"/>
        <v>3.4348671419313028</v>
      </c>
      <c r="M18" s="8"/>
      <c r="N18" s="9"/>
      <c r="O18" s="10"/>
      <c r="P18" s="10"/>
    </row>
    <row r="19" spans="1:16" x14ac:dyDescent="0.35">
      <c r="A19" s="8"/>
      <c r="B19" s="1" t="s">
        <v>2</v>
      </c>
      <c r="C19" s="1" t="s">
        <v>3</v>
      </c>
      <c r="D19" s="2">
        <v>1534</v>
      </c>
      <c r="E19" s="3">
        <v>3800</v>
      </c>
      <c r="F19" s="13">
        <f t="shared" si="0"/>
        <v>2.4771838331160363</v>
      </c>
      <c r="G19" s="8"/>
      <c r="H19" s="1" t="s">
        <v>3</v>
      </c>
      <c r="I19" s="1" t="s">
        <v>2</v>
      </c>
      <c r="J19" s="2">
        <v>1534</v>
      </c>
      <c r="K19" s="3">
        <v>5100</v>
      </c>
      <c r="L19" s="13">
        <f t="shared" si="1"/>
        <v>3.3246414602346808</v>
      </c>
      <c r="M19" s="8"/>
      <c r="N19" s="9"/>
      <c r="O19" s="10"/>
      <c r="P19" s="10"/>
    </row>
    <row r="20" spans="1:16" x14ac:dyDescent="0.35">
      <c r="A20" s="8"/>
      <c r="B20" s="1" t="s">
        <v>2</v>
      </c>
      <c r="C20" s="1" t="s">
        <v>3</v>
      </c>
      <c r="D20" s="2">
        <v>1589</v>
      </c>
      <c r="E20" s="3">
        <v>3760</v>
      </c>
      <c r="F20" s="13">
        <f t="shared" si="0"/>
        <v>2.3662680931403397</v>
      </c>
      <c r="G20" s="8"/>
      <c r="H20" s="1" t="s">
        <v>3</v>
      </c>
      <c r="I20" s="1" t="s">
        <v>2</v>
      </c>
      <c r="J20" s="2">
        <v>1589</v>
      </c>
      <c r="K20" s="3">
        <v>4900</v>
      </c>
      <c r="L20" s="13">
        <f t="shared" si="1"/>
        <v>3.0837004405286343</v>
      </c>
      <c r="M20" s="8"/>
      <c r="N20" s="9"/>
      <c r="O20" s="10"/>
      <c r="P20" s="10"/>
    </row>
    <row r="21" spans="1:16" x14ac:dyDescent="0.35">
      <c r="A21" s="14"/>
      <c r="B21" s="1" t="s">
        <v>2</v>
      </c>
      <c r="C21" s="1" t="s">
        <v>3</v>
      </c>
      <c r="D21" s="2">
        <v>1601</v>
      </c>
      <c r="E21" s="3">
        <v>4100</v>
      </c>
      <c r="F21" s="13">
        <f t="shared" si="0"/>
        <v>2.5608994378513428</v>
      </c>
      <c r="G21" s="8"/>
      <c r="H21" s="1" t="s">
        <v>3</v>
      </c>
      <c r="I21" s="1" t="s">
        <v>2</v>
      </c>
      <c r="J21" s="2">
        <v>1601</v>
      </c>
      <c r="K21" s="3">
        <v>6000</v>
      </c>
      <c r="L21" s="13">
        <f t="shared" si="1"/>
        <v>3.7476577139287945</v>
      </c>
      <c r="M21" s="8"/>
      <c r="N21" s="9"/>
      <c r="O21" s="10"/>
      <c r="P21" s="10"/>
    </row>
    <row r="22" spans="1:16" ht="15.05" thickBot="1" x14ac:dyDescent="0.4">
      <c r="A22" s="14"/>
      <c r="B22" s="4" t="s">
        <v>2</v>
      </c>
      <c r="C22" s="4" t="s">
        <v>3</v>
      </c>
      <c r="D22" s="5">
        <v>1569</v>
      </c>
      <c r="E22" s="6">
        <v>4900</v>
      </c>
      <c r="F22" s="15">
        <f t="shared" si="0"/>
        <v>3.1230082855321859</v>
      </c>
      <c r="G22" s="8"/>
      <c r="H22" s="1" t="s">
        <v>3</v>
      </c>
      <c r="I22" s="1" t="s">
        <v>2</v>
      </c>
      <c r="J22" s="5">
        <v>1569</v>
      </c>
      <c r="K22" s="6">
        <v>5500</v>
      </c>
      <c r="L22" s="15">
        <f t="shared" si="1"/>
        <v>3.5054174633524537</v>
      </c>
      <c r="M22" s="8"/>
      <c r="N22" s="9"/>
      <c r="O22" s="10"/>
      <c r="P22" s="10"/>
    </row>
    <row r="23" spans="1:16" ht="15.05" thickBot="1" x14ac:dyDescent="0.4">
      <c r="A23" s="14"/>
      <c r="B23" s="23" t="s">
        <v>7</v>
      </c>
      <c r="C23" s="25"/>
      <c r="D23" s="25"/>
      <c r="E23" s="24"/>
      <c r="F23" s="16">
        <f>AVERAGE(F13:F22)</f>
        <v>2.6196097199717845</v>
      </c>
      <c r="G23" s="12"/>
      <c r="H23" s="23" t="s">
        <v>7</v>
      </c>
      <c r="I23" s="25"/>
      <c r="J23" s="25"/>
      <c r="K23" s="24"/>
      <c r="L23" s="16">
        <f>AVERAGE(L13:L22)</f>
        <v>3.4348338231887054</v>
      </c>
      <c r="M23" s="8"/>
      <c r="N23" s="9"/>
      <c r="O23" s="10"/>
      <c r="P23" s="10"/>
    </row>
    <row r="24" spans="1:16" x14ac:dyDescent="0.35">
      <c r="A24" s="14"/>
      <c r="B24" s="14"/>
      <c r="C24" s="14"/>
      <c r="D24" s="14"/>
      <c r="E24" s="14"/>
      <c r="F24" s="14"/>
      <c r="G24" s="8"/>
      <c r="H24" s="8"/>
      <c r="I24" s="8"/>
      <c r="J24" s="8"/>
      <c r="K24" s="8"/>
      <c r="L24" s="8"/>
      <c r="M24" s="8"/>
      <c r="N24" s="9"/>
      <c r="O24" s="10"/>
      <c r="P24" s="10" t="s">
        <v>8</v>
      </c>
    </row>
    <row r="25" spans="1:16" x14ac:dyDescent="0.35">
      <c r="A25" s="14"/>
      <c r="B25" s="14"/>
      <c r="C25" s="14"/>
      <c r="D25" s="14"/>
      <c r="E25" s="14"/>
      <c r="F25" s="14"/>
      <c r="G25" s="8"/>
      <c r="H25" s="8"/>
      <c r="I25" s="8"/>
      <c r="J25" s="8"/>
      <c r="K25" s="8"/>
      <c r="L25" s="8"/>
      <c r="M25" s="9"/>
      <c r="N25" s="9"/>
      <c r="O25" s="10"/>
      <c r="P25" s="10"/>
    </row>
    <row r="26" spans="1:16" x14ac:dyDescent="0.35">
      <c r="A26" s="14"/>
      <c r="B26" s="14"/>
      <c r="C26" s="14"/>
      <c r="D26" s="14"/>
      <c r="E26" s="14"/>
      <c r="F26" s="14"/>
      <c r="G26" s="8"/>
      <c r="H26" s="8"/>
      <c r="I26" s="8"/>
      <c r="J26" s="8"/>
      <c r="K26" s="8"/>
      <c r="L26" s="8"/>
      <c r="M26" s="9"/>
      <c r="N26" s="9"/>
      <c r="O26" s="10"/>
      <c r="P26" s="10"/>
    </row>
    <row r="27" spans="1:16" x14ac:dyDescent="0.35">
      <c r="A27" s="14"/>
      <c r="B27" s="14"/>
      <c r="C27" s="14"/>
      <c r="D27" s="14"/>
      <c r="E27" s="14"/>
      <c r="F27" s="14"/>
      <c r="G27" s="8"/>
      <c r="H27" s="8"/>
      <c r="I27" s="8"/>
      <c r="J27" s="8"/>
      <c r="K27" s="8"/>
      <c r="L27" s="8"/>
      <c r="M27" s="9"/>
      <c r="N27" s="9"/>
      <c r="O27" s="10"/>
      <c r="P27" s="10"/>
    </row>
    <row r="28" spans="1:16" x14ac:dyDescent="0.35">
      <c r="A28" s="14"/>
      <c r="B28" s="27" t="s">
        <v>16</v>
      </c>
      <c r="C28" s="27"/>
      <c r="D28" s="27"/>
      <c r="E28" s="27"/>
      <c r="F28" s="27"/>
      <c r="G28" s="27"/>
      <c r="H28" s="27"/>
      <c r="I28" s="27"/>
      <c r="J28" s="27"/>
      <c r="K28" s="27"/>
      <c r="L28" s="27"/>
      <c r="M28" s="9"/>
      <c r="N28" s="9"/>
      <c r="O28" s="10"/>
      <c r="P28" s="10"/>
    </row>
    <row r="29" spans="1:16" ht="15.05" thickBot="1" x14ac:dyDescent="0.4">
      <c r="A29" s="14"/>
      <c r="B29" s="8"/>
      <c r="C29" s="8"/>
      <c r="D29" s="8"/>
      <c r="E29" s="8"/>
      <c r="F29" s="8"/>
      <c r="G29" s="8"/>
      <c r="H29" s="8"/>
      <c r="I29" s="8"/>
      <c r="J29" s="8"/>
      <c r="K29" s="8"/>
      <c r="L29" s="8"/>
      <c r="M29" s="9"/>
      <c r="N29" s="9"/>
      <c r="O29" s="10"/>
      <c r="P29" s="10"/>
    </row>
    <row r="30" spans="1:16" ht="15.05" thickBot="1" x14ac:dyDescent="0.4">
      <c r="A30" s="14"/>
      <c r="B30" s="17" t="s">
        <v>14</v>
      </c>
      <c r="C30" s="18"/>
      <c r="D30" s="7">
        <v>0.2</v>
      </c>
      <c r="E30" s="8"/>
      <c r="F30" s="8"/>
      <c r="G30" s="8"/>
      <c r="H30" s="8"/>
      <c r="I30" s="8"/>
      <c r="J30" s="8"/>
      <c r="K30" s="8"/>
      <c r="L30" s="8"/>
      <c r="M30" s="9"/>
      <c r="N30" s="9"/>
      <c r="O30" s="10"/>
      <c r="P30" s="10"/>
    </row>
    <row r="31" spans="1:16" ht="15.05" thickBot="1" x14ac:dyDescent="0.4">
      <c r="A31" s="8"/>
      <c r="B31" s="8"/>
      <c r="C31" s="8"/>
      <c r="D31" s="8"/>
      <c r="E31" s="8"/>
      <c r="F31" s="8"/>
      <c r="G31" s="8"/>
      <c r="H31" s="8"/>
      <c r="I31" s="8"/>
      <c r="J31" s="8"/>
      <c r="K31" s="8"/>
      <c r="L31" s="8"/>
      <c r="M31" s="9" t="s">
        <v>8</v>
      </c>
      <c r="N31" s="9" t="s">
        <v>15</v>
      </c>
      <c r="O31" s="10"/>
      <c r="P31" s="10"/>
    </row>
    <row r="32" spans="1:16" ht="15.05" thickBot="1" x14ac:dyDescent="0.4">
      <c r="A32" s="8"/>
      <c r="B32" s="11" t="s">
        <v>5</v>
      </c>
      <c r="C32" s="11" t="s">
        <v>6</v>
      </c>
      <c r="D32" s="11" t="s">
        <v>11</v>
      </c>
      <c r="E32" s="11" t="s">
        <v>12</v>
      </c>
      <c r="F32" s="12"/>
      <c r="G32" s="12"/>
      <c r="H32" s="11" t="s">
        <v>5</v>
      </c>
      <c r="I32" s="11" t="s">
        <v>6</v>
      </c>
      <c r="J32" s="11" t="s">
        <v>11</v>
      </c>
      <c r="K32" s="11" t="s">
        <v>12</v>
      </c>
      <c r="L32" s="8"/>
      <c r="M32" s="9"/>
      <c r="N32" s="9"/>
      <c r="O32" s="10" t="s">
        <v>8</v>
      </c>
      <c r="P32" s="10"/>
    </row>
    <row r="33" spans="1:16" x14ac:dyDescent="0.35">
      <c r="A33" s="8"/>
      <c r="B33" s="19" t="str">
        <f t="shared" ref="B33:C42" si="2">B13</f>
        <v>State A</v>
      </c>
      <c r="C33" s="19" t="str">
        <f t="shared" si="2"/>
        <v>State B</v>
      </c>
      <c r="D33" s="13">
        <f t="shared" ref="D33:D42" si="3">F13</f>
        <v>2.3333333333333335</v>
      </c>
      <c r="E33" s="13">
        <f t="shared" ref="E33:E42" si="4">D33/(1-broker_profit)</f>
        <v>2.9166666666666665</v>
      </c>
      <c r="F33" s="8"/>
      <c r="G33" s="8"/>
      <c r="H33" s="19" t="str">
        <f t="shared" ref="H33:I42" si="5">H13</f>
        <v>State B</v>
      </c>
      <c r="I33" s="19" t="str">
        <f t="shared" si="5"/>
        <v>State A</v>
      </c>
      <c r="J33" s="13">
        <f t="shared" ref="J33:J42" si="6">L13</f>
        <v>3</v>
      </c>
      <c r="K33" s="13">
        <f t="shared" ref="K33:K42" si="7">J33/(1-broker_profit)</f>
        <v>3.75</v>
      </c>
      <c r="L33" s="8"/>
      <c r="M33" s="9" t="s">
        <v>8</v>
      </c>
      <c r="N33" s="9"/>
      <c r="O33" s="10"/>
      <c r="P33" s="10"/>
    </row>
    <row r="34" spans="1:16" x14ac:dyDescent="0.35">
      <c r="A34" s="8"/>
      <c r="B34" s="19" t="str">
        <f t="shared" si="2"/>
        <v>State A</v>
      </c>
      <c r="C34" s="19" t="str">
        <f t="shared" si="2"/>
        <v>State B</v>
      </c>
      <c r="D34" s="13">
        <f t="shared" si="3"/>
        <v>2.347266881028939</v>
      </c>
      <c r="E34" s="13">
        <f t="shared" si="4"/>
        <v>2.9340836012861735</v>
      </c>
      <c r="F34" s="8"/>
      <c r="G34" s="8"/>
      <c r="H34" s="19" t="str">
        <f t="shared" si="5"/>
        <v>State B</v>
      </c>
      <c r="I34" s="19" t="str">
        <f t="shared" si="5"/>
        <v>State A</v>
      </c>
      <c r="J34" s="13">
        <f t="shared" si="6"/>
        <v>3.215434083601286</v>
      </c>
      <c r="K34" s="13">
        <f t="shared" si="7"/>
        <v>4.0192926045016071</v>
      </c>
      <c r="L34" s="8"/>
      <c r="M34" s="9"/>
      <c r="N34" s="9"/>
      <c r="O34" s="10"/>
      <c r="P34" s="10"/>
    </row>
    <row r="35" spans="1:16" x14ac:dyDescent="0.35">
      <c r="A35" s="8"/>
      <c r="B35" s="19" t="str">
        <f t="shared" si="2"/>
        <v>State A</v>
      </c>
      <c r="C35" s="19" t="str">
        <f t="shared" si="2"/>
        <v>State B</v>
      </c>
      <c r="D35" s="13">
        <f t="shared" si="3"/>
        <v>2.5221540558963871</v>
      </c>
      <c r="E35" s="13">
        <f t="shared" si="4"/>
        <v>3.1526925698704837</v>
      </c>
      <c r="F35" s="8"/>
      <c r="G35" s="8"/>
      <c r="H35" s="19" t="str">
        <f t="shared" si="5"/>
        <v>State B</v>
      </c>
      <c r="I35" s="19" t="str">
        <f t="shared" si="5"/>
        <v>State A</v>
      </c>
      <c r="J35" s="13">
        <f t="shared" si="6"/>
        <v>3.4764826175869121</v>
      </c>
      <c r="K35" s="13">
        <f t="shared" si="7"/>
        <v>4.3456032719836397</v>
      </c>
      <c r="L35" s="8"/>
      <c r="M35" s="9" t="s">
        <v>8</v>
      </c>
      <c r="N35" s="9"/>
      <c r="O35" s="10"/>
      <c r="P35" s="10"/>
    </row>
    <row r="36" spans="1:16" x14ac:dyDescent="0.35">
      <c r="A36" s="8"/>
      <c r="B36" s="19" t="str">
        <f t="shared" si="2"/>
        <v>State A</v>
      </c>
      <c r="C36" s="19" t="str">
        <f t="shared" si="2"/>
        <v>State B</v>
      </c>
      <c r="D36" s="13">
        <f t="shared" si="3"/>
        <v>2.4543738200125866</v>
      </c>
      <c r="E36" s="13">
        <f t="shared" si="4"/>
        <v>3.0679672750157332</v>
      </c>
      <c r="F36" s="8"/>
      <c r="G36" s="9" t="s">
        <v>8</v>
      </c>
      <c r="H36" s="19" t="str">
        <f t="shared" si="5"/>
        <v>State B</v>
      </c>
      <c r="I36" s="19" t="str">
        <f t="shared" si="5"/>
        <v>State A</v>
      </c>
      <c r="J36" s="13">
        <f t="shared" si="6"/>
        <v>3.8388923851478918</v>
      </c>
      <c r="K36" s="13">
        <f t="shared" si="7"/>
        <v>4.7986154814348643</v>
      </c>
      <c r="L36" s="8"/>
      <c r="M36" s="9"/>
      <c r="N36" s="9"/>
      <c r="O36" s="10"/>
      <c r="P36" s="10"/>
    </row>
    <row r="37" spans="1:16" x14ac:dyDescent="0.35">
      <c r="A37" s="8"/>
      <c r="B37" s="19" t="str">
        <f t="shared" si="2"/>
        <v>State A</v>
      </c>
      <c r="C37" s="19" t="str">
        <f t="shared" si="2"/>
        <v>State B</v>
      </c>
      <c r="D37" s="13">
        <f t="shared" si="3"/>
        <v>2.7063599458728009</v>
      </c>
      <c r="E37" s="13">
        <f t="shared" si="4"/>
        <v>3.3829499323410008</v>
      </c>
      <c r="F37" s="8"/>
      <c r="G37" s="8"/>
      <c r="H37" s="19" t="str">
        <f t="shared" si="5"/>
        <v>State B</v>
      </c>
      <c r="I37" s="19" t="str">
        <f t="shared" si="5"/>
        <v>State A</v>
      </c>
      <c r="J37" s="13">
        <f t="shared" si="6"/>
        <v>3.7212449255751014</v>
      </c>
      <c r="K37" s="13">
        <f t="shared" si="7"/>
        <v>4.6515561569688764</v>
      </c>
      <c r="L37" s="8"/>
      <c r="M37" s="9"/>
      <c r="N37" s="9"/>
      <c r="O37" s="10"/>
      <c r="P37" s="10"/>
    </row>
    <row r="38" spans="1:16" x14ac:dyDescent="0.35">
      <c r="A38" s="8"/>
      <c r="B38" s="19" t="str">
        <f t="shared" si="2"/>
        <v>State A</v>
      </c>
      <c r="C38" s="19" t="str">
        <f t="shared" si="2"/>
        <v>State B</v>
      </c>
      <c r="D38" s="13">
        <f t="shared" si="3"/>
        <v>3.3052495139338949</v>
      </c>
      <c r="E38" s="13">
        <f t="shared" si="4"/>
        <v>4.131561892417368</v>
      </c>
      <c r="F38" s="8"/>
      <c r="G38" s="8"/>
      <c r="H38" s="19" t="str">
        <f t="shared" si="5"/>
        <v>State B</v>
      </c>
      <c r="I38" s="19" t="str">
        <f t="shared" si="5"/>
        <v>State A</v>
      </c>
      <c r="J38" s="13">
        <f t="shared" si="6"/>
        <v>3.4348671419313028</v>
      </c>
      <c r="K38" s="13">
        <f t="shared" si="7"/>
        <v>4.2935839274141285</v>
      </c>
      <c r="L38" s="8"/>
      <c r="M38" s="10"/>
      <c r="N38" s="10"/>
      <c r="O38" s="10"/>
      <c r="P38" s="10"/>
    </row>
    <row r="39" spans="1:16" x14ac:dyDescent="0.35">
      <c r="A39" s="8"/>
      <c r="B39" s="19" t="str">
        <f t="shared" si="2"/>
        <v>State A</v>
      </c>
      <c r="C39" s="19" t="str">
        <f t="shared" si="2"/>
        <v>State B</v>
      </c>
      <c r="D39" s="13">
        <f t="shared" si="3"/>
        <v>2.4771838331160363</v>
      </c>
      <c r="E39" s="13">
        <f t="shared" si="4"/>
        <v>3.096479791395045</v>
      </c>
      <c r="F39" s="8"/>
      <c r="G39" s="8"/>
      <c r="H39" s="19" t="str">
        <f t="shared" si="5"/>
        <v>State B</v>
      </c>
      <c r="I39" s="19" t="str">
        <f t="shared" si="5"/>
        <v>State A</v>
      </c>
      <c r="J39" s="13">
        <f t="shared" si="6"/>
        <v>3.3246414602346808</v>
      </c>
      <c r="K39" s="13">
        <f t="shared" si="7"/>
        <v>4.1558018252933504</v>
      </c>
      <c r="L39" s="8"/>
      <c r="M39" s="10"/>
      <c r="N39" s="10"/>
      <c r="O39" s="10"/>
      <c r="P39" s="10"/>
    </row>
    <row r="40" spans="1:16" x14ac:dyDescent="0.35">
      <c r="A40" s="8"/>
      <c r="B40" s="19" t="str">
        <f t="shared" si="2"/>
        <v>State A</v>
      </c>
      <c r="C40" s="19" t="str">
        <f t="shared" si="2"/>
        <v>State B</v>
      </c>
      <c r="D40" s="13">
        <f t="shared" si="3"/>
        <v>2.3662680931403397</v>
      </c>
      <c r="E40" s="13">
        <f t="shared" si="4"/>
        <v>2.9578351164254246</v>
      </c>
      <c r="F40" s="8"/>
      <c r="G40" s="8"/>
      <c r="H40" s="19" t="str">
        <f t="shared" si="5"/>
        <v>State B</v>
      </c>
      <c r="I40" s="19" t="str">
        <f t="shared" si="5"/>
        <v>State A</v>
      </c>
      <c r="J40" s="13">
        <f t="shared" si="6"/>
        <v>3.0837004405286343</v>
      </c>
      <c r="K40" s="13">
        <f t="shared" si="7"/>
        <v>3.8546255506607929</v>
      </c>
      <c r="L40" s="8"/>
      <c r="M40" s="10"/>
      <c r="N40" s="10"/>
      <c r="O40" s="10"/>
      <c r="P40" s="10"/>
    </row>
    <row r="41" spans="1:16" x14ac:dyDescent="0.35">
      <c r="A41" s="8"/>
      <c r="B41" s="19" t="str">
        <f t="shared" si="2"/>
        <v>State A</v>
      </c>
      <c r="C41" s="19" t="str">
        <f t="shared" si="2"/>
        <v>State B</v>
      </c>
      <c r="D41" s="13">
        <f t="shared" si="3"/>
        <v>2.5608994378513428</v>
      </c>
      <c r="E41" s="13">
        <f t="shared" si="4"/>
        <v>3.2011242973141782</v>
      </c>
      <c r="F41" s="8"/>
      <c r="G41" s="8"/>
      <c r="H41" s="19" t="str">
        <f t="shared" si="5"/>
        <v>State B</v>
      </c>
      <c r="I41" s="19" t="str">
        <f t="shared" si="5"/>
        <v>State A</v>
      </c>
      <c r="J41" s="13">
        <f t="shared" si="6"/>
        <v>3.7476577139287945</v>
      </c>
      <c r="K41" s="13">
        <f t="shared" si="7"/>
        <v>4.6845721424109925</v>
      </c>
      <c r="L41" s="8"/>
      <c r="M41" s="10"/>
      <c r="N41" s="10"/>
      <c r="O41" s="10"/>
      <c r="P41" s="10"/>
    </row>
    <row r="42" spans="1:16" ht="15.05" thickBot="1" x14ac:dyDescent="0.4">
      <c r="A42" s="8"/>
      <c r="B42" s="20" t="str">
        <f t="shared" si="2"/>
        <v>State A</v>
      </c>
      <c r="C42" s="20" t="str">
        <f t="shared" si="2"/>
        <v>State B</v>
      </c>
      <c r="D42" s="15">
        <f t="shared" si="3"/>
        <v>3.1230082855321859</v>
      </c>
      <c r="E42" s="13">
        <f t="shared" si="4"/>
        <v>3.9037603569152322</v>
      </c>
      <c r="F42" s="8"/>
      <c r="G42" s="8"/>
      <c r="H42" s="20" t="str">
        <f t="shared" si="5"/>
        <v>State B</v>
      </c>
      <c r="I42" s="20" t="str">
        <f t="shared" si="5"/>
        <v>State A</v>
      </c>
      <c r="J42" s="15">
        <f t="shared" si="6"/>
        <v>3.5054174633524537</v>
      </c>
      <c r="K42" s="13">
        <f t="shared" si="7"/>
        <v>4.3817718291905665</v>
      </c>
      <c r="L42" s="8"/>
      <c r="M42" s="10"/>
      <c r="N42" s="10"/>
      <c r="O42" s="10"/>
      <c r="P42" s="10"/>
    </row>
    <row r="43" spans="1:16" ht="15.05" thickBot="1" x14ac:dyDescent="0.4">
      <c r="A43" s="8"/>
      <c r="B43" s="23" t="s">
        <v>13</v>
      </c>
      <c r="C43" s="24"/>
      <c r="D43" s="21">
        <f>AVERAGE(D33:D42)</f>
        <v>2.6196097199717845</v>
      </c>
      <c r="E43" s="16">
        <f>AVERAGE(E33:E42)</f>
        <v>3.2745121499647305</v>
      </c>
      <c r="F43" s="12"/>
      <c r="G43" s="12"/>
      <c r="H43" s="23" t="s">
        <v>13</v>
      </c>
      <c r="I43" s="24"/>
      <c r="J43" s="21">
        <f>AVERAGE(J33:J42)</f>
        <v>3.4348338231887054</v>
      </c>
      <c r="K43" s="16">
        <f>AVERAGE(K33:K42)</f>
        <v>4.2935422789858819</v>
      </c>
      <c r="L43" s="8"/>
      <c r="M43" s="10"/>
      <c r="N43" s="10"/>
      <c r="O43" s="10"/>
      <c r="P43" s="10"/>
    </row>
    <row r="44" spans="1:16" x14ac:dyDescent="0.35">
      <c r="A44" s="8"/>
      <c r="B44" s="8"/>
      <c r="C44" s="8"/>
      <c r="D44" s="8"/>
      <c r="E44" s="8"/>
      <c r="F44" s="8"/>
      <c r="G44" s="8"/>
      <c r="H44" s="8"/>
      <c r="I44" s="8"/>
      <c r="J44" s="8"/>
      <c r="K44" s="8"/>
      <c r="L44" s="8"/>
      <c r="M44" s="10"/>
      <c r="N44" s="10"/>
      <c r="O44" s="10"/>
      <c r="P44" s="10"/>
    </row>
    <row r="45" spans="1:16" x14ac:dyDescent="0.35">
      <c r="A45" s="8"/>
      <c r="B45" s="8"/>
      <c r="C45" s="8"/>
      <c r="D45" s="8"/>
      <c r="E45" s="8"/>
      <c r="F45" s="8"/>
      <c r="G45" s="8"/>
      <c r="H45" s="8"/>
      <c r="I45" s="8"/>
      <c r="J45" s="8"/>
      <c r="K45" s="8"/>
      <c r="L45" s="8"/>
      <c r="M45" s="10"/>
      <c r="N45" s="10"/>
      <c r="O45" s="10"/>
      <c r="P45" s="10"/>
    </row>
    <row r="46" spans="1:16" x14ac:dyDescent="0.35">
      <c r="A46" s="8"/>
      <c r="B46" s="8"/>
      <c r="C46" s="8"/>
      <c r="D46" s="8"/>
      <c r="E46" s="8"/>
      <c r="F46" s="8"/>
      <c r="G46" s="8"/>
      <c r="H46" s="8"/>
      <c r="I46" s="8"/>
      <c r="J46" s="8"/>
      <c r="K46" s="8"/>
      <c r="L46" s="8"/>
      <c r="M46" s="10"/>
      <c r="N46" s="10"/>
      <c r="O46" s="10"/>
      <c r="P46" s="10"/>
    </row>
    <row r="47" spans="1:16" x14ac:dyDescent="0.35">
      <c r="A47" s="8"/>
      <c r="B47" s="8"/>
      <c r="C47" s="8"/>
      <c r="D47" s="8"/>
      <c r="E47" s="8"/>
      <c r="F47" s="8"/>
      <c r="G47" s="8"/>
      <c r="H47" s="8"/>
      <c r="I47" s="8"/>
      <c r="J47" s="8"/>
      <c r="K47" s="8"/>
      <c r="L47" s="8"/>
      <c r="M47" s="10"/>
      <c r="N47" s="10"/>
      <c r="O47" s="10"/>
      <c r="P47" s="10"/>
    </row>
    <row r="48" spans="1:16" x14ac:dyDescent="0.35">
      <c r="A48" s="8"/>
      <c r="B48" s="8"/>
      <c r="C48" s="8"/>
      <c r="D48" s="8"/>
      <c r="E48" s="8"/>
      <c r="F48" s="8"/>
      <c r="G48" s="8"/>
      <c r="H48" s="8"/>
      <c r="I48" s="8"/>
      <c r="J48" s="8"/>
      <c r="K48" s="8"/>
      <c r="L48" s="8"/>
      <c r="M48" s="10"/>
      <c r="N48" s="10"/>
      <c r="O48" s="10"/>
      <c r="P48" s="10"/>
    </row>
    <row r="49" spans="1:16" x14ac:dyDescent="0.35">
      <c r="A49" s="8"/>
      <c r="B49" s="8"/>
      <c r="C49" s="8"/>
      <c r="D49" s="8"/>
      <c r="E49" s="8"/>
      <c r="F49" s="8"/>
      <c r="G49" s="8"/>
      <c r="H49" s="8"/>
      <c r="I49" s="8"/>
      <c r="J49" s="8"/>
      <c r="K49" s="8"/>
      <c r="L49" s="8"/>
      <c r="M49" s="10"/>
      <c r="N49" s="10"/>
      <c r="O49" s="10"/>
      <c r="P49" s="10"/>
    </row>
    <row r="50" spans="1:16" x14ac:dyDescent="0.35">
      <c r="A50" s="8"/>
      <c r="B50" s="8"/>
      <c r="C50" s="8"/>
      <c r="D50" s="8"/>
      <c r="E50" s="8"/>
      <c r="F50" s="8"/>
      <c r="G50" s="8"/>
      <c r="H50" s="8"/>
      <c r="I50" s="8"/>
      <c r="J50" s="8"/>
      <c r="K50" s="8"/>
      <c r="L50" s="8"/>
      <c r="M50" s="10"/>
      <c r="N50" s="10"/>
      <c r="O50" s="10"/>
      <c r="P50" s="10"/>
    </row>
    <row r="51" spans="1:16" x14ac:dyDescent="0.35">
      <c r="A51" s="8"/>
      <c r="B51" s="8"/>
      <c r="C51" s="8"/>
      <c r="D51" s="8"/>
      <c r="E51" s="8"/>
      <c r="F51" s="8"/>
      <c r="G51" s="8"/>
      <c r="H51" s="8"/>
      <c r="I51" s="8"/>
      <c r="J51" s="8"/>
      <c r="K51" s="8"/>
      <c r="L51" s="8"/>
      <c r="M51" s="10"/>
      <c r="N51" s="10"/>
      <c r="O51" s="10"/>
      <c r="P51" s="10"/>
    </row>
    <row r="52" spans="1:16" x14ac:dyDescent="0.35">
      <c r="A52" s="8"/>
      <c r="B52" s="8"/>
      <c r="C52" s="8"/>
      <c r="D52" s="8"/>
      <c r="E52" s="8"/>
      <c r="F52" s="8"/>
      <c r="G52" s="8"/>
      <c r="H52" s="8"/>
      <c r="I52" s="8"/>
      <c r="J52" s="8"/>
      <c r="K52" s="8"/>
      <c r="L52" s="8"/>
      <c r="M52" s="10"/>
      <c r="N52" s="10"/>
      <c r="O52" s="10"/>
      <c r="P52" s="10"/>
    </row>
    <row r="53" spans="1:16" x14ac:dyDescent="0.35">
      <c r="A53" s="8"/>
      <c r="B53" s="8"/>
      <c r="C53" s="8"/>
      <c r="D53" s="8"/>
      <c r="E53" s="8"/>
      <c r="F53" s="8"/>
      <c r="G53" s="8"/>
      <c r="H53" s="8"/>
      <c r="I53" s="8"/>
      <c r="J53" s="8"/>
      <c r="K53" s="8"/>
      <c r="L53" s="8"/>
      <c r="M53" s="10"/>
      <c r="N53" s="10"/>
      <c r="O53" s="10"/>
      <c r="P53" s="10"/>
    </row>
    <row r="54" spans="1:16" x14ac:dyDescent="0.35">
      <c r="A54" s="8"/>
      <c r="B54" s="8"/>
      <c r="C54" s="8"/>
      <c r="D54" s="8"/>
      <c r="E54" s="8"/>
      <c r="F54" s="8"/>
      <c r="G54" s="8"/>
      <c r="H54" s="8"/>
      <c r="I54" s="8"/>
      <c r="J54" s="8"/>
      <c r="K54" s="8"/>
      <c r="L54" s="8"/>
      <c r="M54" s="10"/>
      <c r="N54" s="10"/>
      <c r="O54" s="10"/>
      <c r="P54" s="10"/>
    </row>
    <row r="55" spans="1:16" x14ac:dyDescent="0.35">
      <c r="A55" s="8"/>
      <c r="B55" s="8"/>
      <c r="C55" s="8"/>
      <c r="D55" s="8"/>
      <c r="E55" s="8"/>
      <c r="F55" s="8"/>
      <c r="G55" s="8"/>
      <c r="H55" s="8"/>
      <c r="I55" s="8"/>
      <c r="J55" s="8"/>
      <c r="K55" s="8"/>
      <c r="L55" s="8"/>
      <c r="M55" s="10"/>
      <c r="N55" s="10"/>
      <c r="O55" s="10"/>
      <c r="P55" s="10"/>
    </row>
    <row r="56" spans="1:16" x14ac:dyDescent="0.35">
      <c r="A56" s="8"/>
      <c r="B56" s="8"/>
      <c r="C56" s="8"/>
      <c r="D56" s="8"/>
      <c r="E56" s="8"/>
      <c r="F56" s="8"/>
      <c r="G56" s="8"/>
      <c r="H56" s="8"/>
      <c r="I56" s="8"/>
      <c r="J56" s="8"/>
      <c r="K56" s="8"/>
      <c r="L56" s="8"/>
      <c r="M56" s="10"/>
      <c r="N56" s="10"/>
      <c r="O56" s="10"/>
      <c r="P56" s="10"/>
    </row>
    <row r="57" spans="1:16" x14ac:dyDescent="0.35">
      <c r="A57" s="8"/>
      <c r="B57" s="8"/>
      <c r="C57" s="8"/>
      <c r="D57" s="8"/>
      <c r="E57" s="8"/>
      <c r="F57" s="8"/>
      <c r="G57" s="8"/>
      <c r="H57" s="8"/>
      <c r="I57" s="8"/>
      <c r="J57" s="8"/>
      <c r="K57" s="8"/>
      <c r="L57" s="8"/>
      <c r="M57" s="10"/>
      <c r="N57" s="10"/>
      <c r="O57" s="10"/>
      <c r="P57" s="10"/>
    </row>
    <row r="58" spans="1:16" x14ac:dyDescent="0.35">
      <c r="A58" s="10"/>
      <c r="B58" s="10"/>
      <c r="C58" s="10"/>
      <c r="D58" s="10"/>
      <c r="E58" s="10"/>
      <c r="F58" s="10"/>
      <c r="G58" s="10"/>
      <c r="H58" s="10"/>
      <c r="I58" s="10"/>
      <c r="J58" s="10"/>
      <c r="K58" s="10"/>
      <c r="L58" s="10"/>
      <c r="M58" s="10"/>
      <c r="N58" s="10"/>
      <c r="O58" s="10"/>
      <c r="P58" s="10"/>
    </row>
    <row r="59" spans="1:16" x14ac:dyDescent="0.35">
      <c r="A59" s="10"/>
      <c r="B59" s="10"/>
      <c r="C59" s="10"/>
      <c r="D59" s="10"/>
      <c r="E59" s="10"/>
      <c r="F59" s="10"/>
      <c r="G59" s="10"/>
      <c r="H59" s="10"/>
      <c r="I59" s="10"/>
      <c r="J59" s="10"/>
      <c r="K59" s="10"/>
      <c r="L59" s="10"/>
      <c r="M59" s="10"/>
      <c r="N59" s="10"/>
      <c r="O59" s="10"/>
      <c r="P59" s="10"/>
    </row>
    <row r="60" spans="1:16" x14ac:dyDescent="0.35">
      <c r="A60" s="10"/>
      <c r="B60" s="10"/>
      <c r="C60" s="10"/>
      <c r="D60" s="10"/>
      <c r="E60" s="10"/>
      <c r="F60" s="10"/>
      <c r="G60" s="10"/>
      <c r="H60" s="10"/>
      <c r="I60" s="10"/>
      <c r="J60" s="10"/>
      <c r="K60" s="10"/>
      <c r="L60" s="10"/>
      <c r="M60" s="10"/>
      <c r="N60" s="10"/>
      <c r="O60" s="10"/>
      <c r="P60" s="10"/>
    </row>
    <row r="61" spans="1:16" x14ac:dyDescent="0.35">
      <c r="A61" s="10"/>
      <c r="B61" s="10"/>
      <c r="C61" s="10"/>
      <c r="D61" s="10"/>
      <c r="E61" s="10"/>
      <c r="F61" s="10"/>
      <c r="G61" s="10"/>
      <c r="H61" s="10"/>
      <c r="I61" s="10"/>
      <c r="J61" s="10"/>
      <c r="K61" s="10"/>
      <c r="L61" s="10"/>
      <c r="M61" s="10"/>
      <c r="N61" s="10"/>
      <c r="O61" s="10"/>
      <c r="P61" s="10"/>
    </row>
    <row r="62" spans="1:16" x14ac:dyDescent="0.35">
      <c r="A62" s="10"/>
      <c r="B62" s="10"/>
      <c r="C62" s="10"/>
      <c r="D62" s="10"/>
      <c r="E62" s="10"/>
      <c r="F62" s="10"/>
      <c r="G62" s="10"/>
      <c r="H62" s="10"/>
      <c r="I62" s="10"/>
      <c r="J62" s="10"/>
      <c r="K62" s="10"/>
      <c r="L62" s="10"/>
      <c r="M62" s="10"/>
      <c r="N62" s="10"/>
      <c r="O62" s="10"/>
      <c r="P62" s="10"/>
    </row>
    <row r="63" spans="1:16" x14ac:dyDescent="0.35">
      <c r="A63" s="10"/>
      <c r="B63" s="10"/>
      <c r="C63" s="10"/>
      <c r="D63" s="10"/>
      <c r="E63" s="10"/>
      <c r="F63" s="10"/>
      <c r="G63" s="10"/>
      <c r="H63" s="10"/>
      <c r="I63" s="10"/>
      <c r="J63" s="10"/>
      <c r="K63" s="10"/>
      <c r="L63" s="10"/>
      <c r="M63" s="10"/>
      <c r="N63" s="10"/>
      <c r="O63" s="10"/>
      <c r="P63" s="10"/>
    </row>
    <row r="64" spans="1:16" x14ac:dyDescent="0.35">
      <c r="A64" s="10"/>
      <c r="B64" s="10"/>
      <c r="C64" s="10"/>
      <c r="D64" s="10"/>
      <c r="E64" s="10"/>
      <c r="F64" s="10"/>
      <c r="G64" s="10"/>
      <c r="H64" s="10"/>
      <c r="I64" s="10"/>
      <c r="J64" s="10"/>
      <c r="K64" s="10"/>
      <c r="L64" s="10"/>
      <c r="M64" s="10"/>
      <c r="N64" s="10"/>
      <c r="O64" s="10"/>
      <c r="P64" s="10"/>
    </row>
    <row r="65" spans="1:16" x14ac:dyDescent="0.35">
      <c r="A65" s="10"/>
      <c r="B65" s="10"/>
      <c r="C65" s="10"/>
      <c r="D65" s="10"/>
      <c r="E65" s="10"/>
      <c r="F65" s="10"/>
      <c r="G65" s="10"/>
      <c r="H65" s="10"/>
      <c r="I65" s="10"/>
      <c r="J65" s="10"/>
      <c r="K65" s="10"/>
      <c r="L65" s="10"/>
      <c r="M65" s="10"/>
      <c r="N65" s="10"/>
      <c r="O65" s="10"/>
      <c r="P65" s="10"/>
    </row>
    <row r="66" spans="1:16" x14ac:dyDescent="0.35">
      <c r="A66" s="10"/>
      <c r="B66" s="10"/>
      <c r="C66" s="10"/>
      <c r="D66" s="10"/>
      <c r="E66" s="10"/>
      <c r="F66" s="10"/>
      <c r="G66" s="10"/>
      <c r="H66" s="10"/>
      <c r="I66" s="10"/>
      <c r="J66" s="10"/>
      <c r="K66" s="10"/>
      <c r="L66" s="10"/>
      <c r="M66" s="10"/>
      <c r="N66" s="10"/>
      <c r="O66" s="10"/>
      <c r="P66" s="10"/>
    </row>
    <row r="67" spans="1:16" x14ac:dyDescent="0.35">
      <c r="A67" s="10"/>
      <c r="B67" s="10"/>
      <c r="C67" s="10"/>
      <c r="D67" s="10"/>
      <c r="E67" s="10"/>
      <c r="F67" s="10"/>
      <c r="G67" s="10"/>
      <c r="H67" s="10"/>
      <c r="I67" s="10"/>
      <c r="J67" s="10"/>
      <c r="K67" s="10"/>
      <c r="L67" s="10"/>
      <c r="M67" s="10"/>
      <c r="N67" s="10"/>
      <c r="O67" s="10"/>
      <c r="P67" s="10"/>
    </row>
    <row r="68" spans="1:16" x14ac:dyDescent="0.35">
      <c r="A68" s="10"/>
      <c r="B68" s="10"/>
      <c r="C68" s="10"/>
      <c r="D68" s="10"/>
      <c r="E68" s="10"/>
      <c r="F68" s="10"/>
      <c r="G68" s="10"/>
      <c r="H68" s="10"/>
      <c r="I68" s="10"/>
      <c r="J68" s="10"/>
      <c r="K68" s="10"/>
      <c r="L68" s="10"/>
      <c r="M68" s="10"/>
      <c r="N68" s="10"/>
      <c r="O68" s="10"/>
      <c r="P68" s="10"/>
    </row>
    <row r="69" spans="1:16" x14ac:dyDescent="0.35">
      <c r="A69" s="10"/>
      <c r="B69" s="10"/>
      <c r="C69" s="10"/>
      <c r="D69" s="10"/>
      <c r="E69" s="10"/>
      <c r="F69" s="10"/>
      <c r="G69" s="10"/>
      <c r="H69" s="10"/>
      <c r="I69" s="10"/>
      <c r="J69" s="10"/>
      <c r="K69" s="10"/>
      <c r="L69" s="10"/>
      <c r="M69" s="10"/>
      <c r="N69" s="10"/>
      <c r="O69" s="10"/>
      <c r="P69" s="10"/>
    </row>
    <row r="70" spans="1:16" x14ac:dyDescent="0.35">
      <c r="A70" s="10"/>
      <c r="B70" s="10"/>
      <c r="C70" s="10"/>
      <c r="D70" s="10"/>
      <c r="E70" s="10"/>
      <c r="F70" s="10"/>
      <c r="G70" s="10"/>
      <c r="H70" s="10"/>
      <c r="I70" s="10"/>
      <c r="J70" s="10"/>
      <c r="K70" s="10"/>
      <c r="L70" s="10"/>
      <c r="M70" s="10"/>
      <c r="N70" s="10"/>
      <c r="O70" s="10"/>
      <c r="P70" s="10"/>
    </row>
    <row r="71" spans="1:16" x14ac:dyDescent="0.35">
      <c r="A71" s="10"/>
      <c r="B71" s="10"/>
      <c r="C71" s="10"/>
      <c r="D71" s="10"/>
      <c r="E71" s="10"/>
      <c r="F71" s="10"/>
      <c r="G71" s="10"/>
      <c r="H71" s="10"/>
      <c r="I71" s="10"/>
      <c r="J71" s="10"/>
      <c r="K71" s="10"/>
      <c r="L71" s="10"/>
      <c r="M71" s="10"/>
      <c r="N71" s="10"/>
      <c r="O71" s="10"/>
      <c r="P71" s="10"/>
    </row>
    <row r="72" spans="1:16" x14ac:dyDescent="0.35">
      <c r="A72" s="10"/>
      <c r="B72" s="10"/>
      <c r="C72" s="10"/>
      <c r="D72" s="10"/>
      <c r="E72" s="10"/>
      <c r="F72" s="10"/>
      <c r="G72" s="10"/>
      <c r="H72" s="10"/>
      <c r="I72" s="10"/>
      <c r="J72" s="10"/>
      <c r="K72" s="10"/>
      <c r="L72" s="10"/>
      <c r="M72" s="10"/>
      <c r="N72" s="10"/>
      <c r="O72" s="10"/>
      <c r="P72" s="10"/>
    </row>
    <row r="73" spans="1:16" x14ac:dyDescent="0.35">
      <c r="A73" s="10"/>
      <c r="B73" s="10"/>
      <c r="C73" s="10"/>
      <c r="D73" s="10"/>
      <c r="E73" s="10"/>
      <c r="F73" s="10"/>
      <c r="G73" s="10"/>
      <c r="H73" s="10"/>
      <c r="I73" s="10"/>
      <c r="J73" s="10"/>
      <c r="K73" s="10"/>
      <c r="L73" s="10"/>
      <c r="M73" s="10"/>
      <c r="N73" s="10"/>
      <c r="O73" s="10"/>
      <c r="P73" s="10"/>
    </row>
    <row r="74" spans="1:16" x14ac:dyDescent="0.35">
      <c r="A74" s="10"/>
      <c r="B74" s="10"/>
      <c r="C74" s="10"/>
      <c r="D74" s="10"/>
      <c r="E74" s="10"/>
      <c r="F74" s="10"/>
      <c r="G74" s="10"/>
      <c r="H74" s="10"/>
      <c r="I74" s="10"/>
      <c r="J74" s="10"/>
      <c r="K74" s="10"/>
      <c r="L74" s="10"/>
      <c r="M74" s="10"/>
      <c r="N74" s="10"/>
      <c r="O74" s="10"/>
      <c r="P74" s="10"/>
    </row>
    <row r="75" spans="1:16" x14ac:dyDescent="0.35">
      <c r="A75" s="10"/>
      <c r="B75" s="10"/>
      <c r="C75" s="10"/>
      <c r="D75" s="10"/>
      <c r="E75" s="10"/>
      <c r="F75" s="10"/>
      <c r="G75" s="10"/>
      <c r="H75" s="10"/>
      <c r="I75" s="10"/>
      <c r="J75" s="10"/>
      <c r="K75" s="10"/>
      <c r="L75" s="10"/>
      <c r="M75" s="10"/>
      <c r="N75" s="10"/>
      <c r="O75" s="10"/>
    </row>
    <row r="76" spans="1:16" x14ac:dyDescent="0.35">
      <c r="A76" s="10"/>
      <c r="B76" s="10"/>
      <c r="C76" s="10"/>
      <c r="D76" s="10"/>
      <c r="E76" s="10"/>
      <c r="F76" s="10"/>
      <c r="G76" s="10"/>
      <c r="H76" s="10"/>
      <c r="I76" s="10"/>
      <c r="J76" s="10"/>
      <c r="K76" s="10"/>
      <c r="L76" s="10"/>
      <c r="M76" s="10"/>
      <c r="N76" s="10"/>
      <c r="O76" s="10"/>
    </row>
    <row r="77" spans="1:16" x14ac:dyDescent="0.35">
      <c r="A77" s="10"/>
      <c r="B77" s="10"/>
      <c r="C77" s="10"/>
      <c r="D77" s="10"/>
      <c r="E77" s="10"/>
      <c r="F77" s="10"/>
      <c r="G77" s="10"/>
      <c r="H77" s="10"/>
      <c r="I77" s="10"/>
      <c r="J77" s="10"/>
      <c r="K77" s="10"/>
      <c r="L77" s="10"/>
      <c r="M77" s="10"/>
      <c r="N77" s="10"/>
      <c r="O77" s="10"/>
    </row>
    <row r="78" spans="1:16" x14ac:dyDescent="0.35">
      <c r="A78" s="10"/>
      <c r="B78" s="10"/>
      <c r="C78" s="10"/>
      <c r="D78" s="10"/>
      <c r="E78" s="10"/>
      <c r="F78" s="10"/>
      <c r="G78" s="10"/>
      <c r="H78" s="10"/>
      <c r="I78" s="10"/>
      <c r="J78" s="10"/>
      <c r="K78" s="10"/>
      <c r="L78" s="10"/>
      <c r="M78" s="10"/>
      <c r="N78" s="10"/>
      <c r="O78" s="10"/>
    </row>
    <row r="79" spans="1:16" x14ac:dyDescent="0.35">
      <c r="A79" s="10"/>
      <c r="B79" s="10"/>
      <c r="C79" s="10"/>
      <c r="D79" s="10"/>
      <c r="E79" s="10"/>
      <c r="F79" s="10"/>
      <c r="G79" s="10"/>
      <c r="H79" s="10"/>
      <c r="I79" s="10"/>
      <c r="J79" s="10"/>
      <c r="K79" s="10"/>
      <c r="L79" s="10"/>
      <c r="M79" s="10"/>
      <c r="N79" s="10"/>
      <c r="O79" s="10"/>
    </row>
    <row r="80" spans="1:16" x14ac:dyDescent="0.35">
      <c r="A80" s="10"/>
      <c r="B80" s="10"/>
      <c r="C80" s="10"/>
      <c r="D80" s="10"/>
      <c r="E80" s="10"/>
      <c r="F80" s="10"/>
      <c r="G80" s="10"/>
      <c r="H80" s="10"/>
      <c r="I80" s="10"/>
      <c r="J80" s="10"/>
      <c r="K80" s="10"/>
      <c r="L80" s="10"/>
      <c r="M80" s="10"/>
      <c r="N80" s="10"/>
      <c r="O80" s="10"/>
    </row>
  </sheetData>
  <sheetProtection algorithmName="SHA-512" hashValue="g+hEtgfxAmNjeF6AVlmLFCjDt5xTehVLS8RXSILnTp7pk2yya5Lrxtq/IE8w7+vVXbAhzG/Ywka3O1epq2r3wQ==" saltValue="bO6gM7TK8+FKo7JVxyDyew==" spinCount="100000" sheet="1" objects="1" scenarios="1" selectLockedCells="1"/>
  <mergeCells count="7">
    <mergeCell ref="B43:C43"/>
    <mergeCell ref="H43:I43"/>
    <mergeCell ref="B23:E23"/>
    <mergeCell ref="H23:K23"/>
    <mergeCell ref="B10:F10"/>
    <mergeCell ref="H10:L10"/>
    <mergeCell ref="B28:L28"/>
  </mergeCells>
  <pageMargins left="0.7" right="0.7" top="0.75" bottom="0.75" header="0.3" footer="0.3"/>
  <pageSetup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Price Per Mile Calculator</vt:lpstr>
      <vt:lpstr>broker_profit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2018-07-28T18:01:35Z</dcterms:modified>
</cp:coreProperties>
</file>